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<sst xmlns="http://schemas.openxmlformats.org/spreadsheetml/2006/main" count="80" uniqueCount="79">
  <si>
    <t>附件2</t>
  </si>
  <si>
    <t>2021-2022学年第一学期研究生课程班级安排一览表</t>
  </si>
  <si>
    <t>课程名称</t>
  </si>
  <si>
    <t>学院及人数</t>
  </si>
  <si>
    <t>课程人数</t>
  </si>
  <si>
    <t>中特A</t>
  </si>
  <si>
    <t>农学专硕112人；管理专硕25人；农学学硕20人</t>
  </si>
  <si>
    <t>中特B</t>
  </si>
  <si>
    <t>管理专硕70人；经贸专硕85人</t>
  </si>
  <si>
    <t>中特C</t>
  </si>
  <si>
    <t>农学学硕76；兽医79人</t>
  </si>
  <si>
    <t>中特D</t>
  </si>
  <si>
    <t>林园学硕；农专硕94人；草环专硕59人</t>
  </si>
  <si>
    <t>中特E</t>
  </si>
  <si>
    <t>经贸专硕89人；林园非农专硕56人</t>
  </si>
  <si>
    <t>中特F</t>
  </si>
  <si>
    <t>草环学硕91人；草环非农专硕20人；草环专硕40人</t>
  </si>
  <si>
    <t>自然辩证法A</t>
  </si>
  <si>
    <t>林园58人；草环65人</t>
  </si>
  <si>
    <t>自然辩证法B</t>
  </si>
  <si>
    <t>草环26人；农学96人</t>
  </si>
  <si>
    <t>学术英语A</t>
  </si>
  <si>
    <t>农学46人+动科6人</t>
  </si>
  <si>
    <t>学术英语B</t>
  </si>
  <si>
    <t>草环50人</t>
  </si>
  <si>
    <t>学术英语C</t>
  </si>
  <si>
    <t xml:space="preserve">林园50人 </t>
  </si>
  <si>
    <t>学术英语D</t>
  </si>
  <si>
    <t>草环41人；林园8人</t>
  </si>
  <si>
    <t>学术英语E</t>
  </si>
  <si>
    <t>农学50人</t>
  </si>
  <si>
    <t>学术英语F</t>
  </si>
  <si>
    <t>动科51人</t>
  </si>
  <si>
    <t>专硕英语A</t>
  </si>
  <si>
    <t>草环119人</t>
  </si>
  <si>
    <t>专硕英语B</t>
  </si>
  <si>
    <t>动医79人；管理38人</t>
  </si>
  <si>
    <t>专硕英语C</t>
  </si>
  <si>
    <t>经贸59人；管理57人</t>
  </si>
  <si>
    <t>专硕英语D</t>
  </si>
  <si>
    <t>农学112人</t>
  </si>
  <si>
    <t>专硕英语E</t>
  </si>
  <si>
    <t>林园92人</t>
  </si>
  <si>
    <t>专硕英语F</t>
  </si>
  <si>
    <t>经贸115人</t>
  </si>
  <si>
    <t>现代A</t>
  </si>
  <si>
    <t>草环99人；农学85人</t>
  </si>
  <si>
    <t>现代B</t>
  </si>
  <si>
    <t>管理95人；农学27人；机电5人；动科61人</t>
  </si>
  <si>
    <t>现代C</t>
  </si>
  <si>
    <t>林学36人；经贸78人；食药72人</t>
  </si>
  <si>
    <t>高级生物统计ABC</t>
  </si>
  <si>
    <t>其中与自然辨证法冲突的课专硕先选</t>
  </si>
  <si>
    <t>2021年研究生人数汇总</t>
  </si>
  <si>
    <t>序号</t>
  </si>
  <si>
    <t>学院</t>
  </si>
  <si>
    <t>总人数</t>
  </si>
  <si>
    <t>3年制</t>
  </si>
  <si>
    <t>2年制</t>
  </si>
  <si>
    <t>非全</t>
  </si>
  <si>
    <t>农业硕士</t>
  </si>
  <si>
    <t>工程硕士</t>
  </si>
  <si>
    <t>学硕</t>
  </si>
  <si>
    <t>中特</t>
  </si>
  <si>
    <t>专硕</t>
  </si>
  <si>
    <t>草环学院</t>
  </si>
  <si>
    <t>动科学院</t>
  </si>
  <si>
    <t>动医学院</t>
  </si>
  <si>
    <t>管理学院</t>
  </si>
  <si>
    <t>化工学院</t>
  </si>
  <si>
    <t>机电学院</t>
  </si>
  <si>
    <t>计算机学院</t>
  </si>
  <si>
    <t>交通学院</t>
  </si>
  <si>
    <t>经贸学院</t>
  </si>
  <si>
    <t>林园学院</t>
  </si>
  <si>
    <t>农学院</t>
  </si>
  <si>
    <t>食药学院</t>
  </si>
  <si>
    <t>水利学院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</si>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</sst>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B10" sqref="B10"/>
    </sheetView>
  </sheetViews>
  <sheetFormatPr defaultColWidth="9" defaultRowHeight="13.5" outlineLevelCol="2"/>
  <cols>
    <col min="1" max="1" width="19.75" style="10" customWidth="1"/>
    <col min="2" max="2" width="49.875" customWidth="1"/>
    <col min="3" max="3" width="19.75" style="11" customWidth="1"/>
    <col min="4" max="7" width="15.6666666666667" customWidth="1"/>
  </cols>
  <sheetData>
    <row r="1" spans="1:1">
      <c r="A1" s="10" t="s">
        <v>0</v>
      </c>
    </row>
    <row r="2" ht="25.5" spans="1:3">
      <c r="A2" s="12" t="s">
        <v>1</v>
      </c>
      <c r="B2" s="13"/>
      <c r="C2" s="13"/>
    </row>
    <row r="3" ht="25.05" customHeight="1" spans="1:3">
      <c r="A3" s="14" t="s">
        <v>2</v>
      </c>
      <c r="B3" s="14" t="s">
        <v>3</v>
      </c>
      <c r="C3" s="14" t="s">
        <v>4</v>
      </c>
    </row>
    <row r="4" ht="25.05" customHeight="1" spans="1:3">
      <c r="A4" s="15" t="s">
        <v>5</v>
      </c>
      <c r="B4" s="16" t="s">
        <v>6</v>
      </c>
      <c r="C4" s="8">
        <f>112+25+20</f>
        <v>157</v>
      </c>
    </row>
    <row r="5" ht="25.05" customHeight="1" spans="1:3">
      <c r="A5" s="15" t="s">
        <v>7</v>
      </c>
      <c r="B5" s="16" t="s">
        <v>8</v>
      </c>
      <c r="C5" s="8">
        <f>70+85</f>
        <v>155</v>
      </c>
    </row>
    <row r="6" ht="25.05" customHeight="1" spans="1:3">
      <c r="A6" s="15" t="s">
        <v>9</v>
      </c>
      <c r="B6" s="16" t="s">
        <v>10</v>
      </c>
      <c r="C6" s="8">
        <f>76+79</f>
        <v>155</v>
      </c>
    </row>
    <row r="7" ht="25.05" customHeight="1" spans="1:3">
      <c r="A7" s="15" t="s">
        <v>11</v>
      </c>
      <c r="B7" s="16" t="s">
        <v>12</v>
      </c>
      <c r="C7" s="8">
        <f>94+59</f>
        <v>153</v>
      </c>
    </row>
    <row r="8" ht="25.05" customHeight="1" spans="1:3">
      <c r="A8" s="15" t="s">
        <v>13</v>
      </c>
      <c r="B8" s="16" t="s">
        <v>14</v>
      </c>
      <c r="C8" s="8">
        <f>89+56</f>
        <v>145</v>
      </c>
    </row>
    <row r="9" ht="25.05" customHeight="1" spans="1:3">
      <c r="A9" s="15" t="s">
        <v>15</v>
      </c>
      <c r="B9" s="16" t="s">
        <v>16</v>
      </c>
      <c r="C9" s="8">
        <f>91+20+40</f>
        <v>151</v>
      </c>
    </row>
    <row r="10" ht="25.05" customHeight="1" spans="1:3">
      <c r="A10" s="15" t="s">
        <v>17</v>
      </c>
      <c r="B10" s="16" t="s">
        <v>18</v>
      </c>
      <c r="C10" s="8">
        <f>58+65</f>
        <v>123</v>
      </c>
    </row>
    <row r="11" ht="25.05" customHeight="1" spans="1:3">
      <c r="A11" s="15" t="s">
        <v>19</v>
      </c>
      <c r="B11" s="16" t="s">
        <v>20</v>
      </c>
      <c r="C11" s="8">
        <f>26+96</f>
        <v>122</v>
      </c>
    </row>
    <row r="12" ht="25.05" customHeight="1" spans="1:3">
      <c r="A12" s="15" t="s">
        <v>21</v>
      </c>
      <c r="B12" s="16" t="s">
        <v>22</v>
      </c>
      <c r="C12" s="8">
        <v>52</v>
      </c>
    </row>
    <row r="13" ht="25.05" customHeight="1" spans="1:3">
      <c r="A13" s="15" t="s">
        <v>23</v>
      </c>
      <c r="B13" s="16" t="s">
        <v>24</v>
      </c>
      <c r="C13" s="8">
        <v>50</v>
      </c>
    </row>
    <row r="14" ht="25.05" customHeight="1" spans="1:3">
      <c r="A14" s="15" t="s">
        <v>25</v>
      </c>
      <c r="B14" s="16" t="s">
        <v>26</v>
      </c>
      <c r="C14" s="8">
        <v>50</v>
      </c>
    </row>
    <row r="15" ht="25.05" customHeight="1" spans="1:3">
      <c r="A15" s="15" t="s">
        <v>27</v>
      </c>
      <c r="B15" s="16" t="s">
        <v>28</v>
      </c>
      <c r="C15" s="8">
        <v>49</v>
      </c>
    </row>
    <row r="16" ht="25.05" customHeight="1" spans="1:3">
      <c r="A16" s="15" t="s">
        <v>29</v>
      </c>
      <c r="B16" s="16" t="s">
        <v>30</v>
      </c>
      <c r="C16" s="8">
        <v>50</v>
      </c>
    </row>
    <row r="17" ht="25.05" customHeight="1" spans="1:3">
      <c r="A17" s="15" t="s">
        <v>31</v>
      </c>
      <c r="B17" s="16" t="s">
        <v>32</v>
      </c>
      <c r="C17" s="8">
        <v>51</v>
      </c>
    </row>
    <row r="18" ht="25.05" customHeight="1" spans="1:3">
      <c r="A18" s="15" t="s">
        <v>33</v>
      </c>
      <c r="B18" s="16" t="s">
        <v>34</v>
      </c>
      <c r="C18" s="8">
        <v>119</v>
      </c>
    </row>
    <row r="19" ht="25.05" customHeight="1" spans="1:3">
      <c r="A19" s="15" t="s">
        <v>35</v>
      </c>
      <c r="B19" s="16" t="s">
        <v>36</v>
      </c>
      <c r="C19" s="8">
        <f>79+38</f>
        <v>117</v>
      </c>
    </row>
    <row r="20" ht="25.05" customHeight="1" spans="1:3">
      <c r="A20" s="15" t="s">
        <v>37</v>
      </c>
      <c r="B20" s="16" t="s">
        <v>38</v>
      </c>
      <c r="C20" s="8">
        <f>59+57</f>
        <v>116</v>
      </c>
    </row>
    <row r="21" ht="25.05" customHeight="1" spans="1:3">
      <c r="A21" s="15" t="s">
        <v>39</v>
      </c>
      <c r="B21" s="16" t="s">
        <v>40</v>
      </c>
      <c r="C21" s="8">
        <v>112</v>
      </c>
    </row>
    <row r="22" ht="25.05" customHeight="1" spans="1:3">
      <c r="A22" s="15" t="s">
        <v>41</v>
      </c>
      <c r="B22" s="16" t="s">
        <v>42</v>
      </c>
      <c r="C22" s="8">
        <v>92</v>
      </c>
    </row>
    <row r="23" ht="25.05" customHeight="1" spans="1:3">
      <c r="A23" s="15" t="s">
        <v>43</v>
      </c>
      <c r="B23" s="16" t="s">
        <v>44</v>
      </c>
      <c r="C23" s="8">
        <v>115</v>
      </c>
    </row>
    <row r="24" ht="25.05" customHeight="1" spans="1:3">
      <c r="A24" s="15" t="s">
        <v>45</v>
      </c>
      <c r="B24" s="16" t="s">
        <v>46</v>
      </c>
      <c r="C24" s="8">
        <f>99+85</f>
        <v>184</v>
      </c>
    </row>
    <row r="25" ht="25.05" customHeight="1" spans="1:3">
      <c r="A25" s="15" t="s">
        <v>47</v>
      </c>
      <c r="B25" s="16" t="s">
        <v>48</v>
      </c>
      <c r="C25" s="8">
        <f>95+27+5+61</f>
        <v>188</v>
      </c>
    </row>
    <row r="26" ht="25.05" customHeight="1" spans="1:3">
      <c r="A26" s="15" t="s">
        <v>49</v>
      </c>
      <c r="B26" s="16" t="s">
        <v>50</v>
      </c>
      <c r="C26" s="8">
        <f>36+78+72</f>
        <v>186</v>
      </c>
    </row>
    <row r="27" ht="25.05" customHeight="1" spans="1:3">
      <c r="A27" s="15" t="s">
        <v>51</v>
      </c>
      <c r="B27" s="16" t="s">
        <v>52</v>
      </c>
      <c r="C27" s="8"/>
    </row>
    <row r="28" ht="25.05" customHeight="1"/>
    <row r="29" ht="25.05" customHeight="1"/>
  </sheetData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L7" sqref="L7"/>
    </sheetView>
  </sheetViews>
  <sheetFormatPr defaultColWidth="9" defaultRowHeight="13.5"/>
  <cols>
    <col min="2" max="2" width="10.4416666666667" customWidth="1"/>
  </cols>
  <sheetData>
    <row r="1" ht="25.05" customHeight="1" spans="1:1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05" customHeight="1" spans="1:12">
      <c r="A2" s="2" t="s">
        <v>54</v>
      </c>
      <c r="B2" s="2" t="s">
        <v>55</v>
      </c>
      <c r="C2" s="2" t="s">
        <v>56</v>
      </c>
      <c r="D2" s="3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8" t="s">
        <v>63</v>
      </c>
    </row>
    <row r="3" ht="25.05" customHeight="1" spans="1:12">
      <c r="A3" s="3">
        <v>1</v>
      </c>
      <c r="B3" s="3" t="s">
        <v>65</v>
      </c>
      <c r="C3" s="3">
        <f t="shared" ref="C3:C16" si="0">I3+K3</f>
        <v>210</v>
      </c>
      <c r="D3" s="3">
        <v>210</v>
      </c>
      <c r="E3" s="3">
        <v>0</v>
      </c>
      <c r="F3" s="3">
        <v>0</v>
      </c>
      <c r="G3" s="3">
        <v>99</v>
      </c>
      <c r="H3" s="3">
        <v>20</v>
      </c>
      <c r="I3" s="3">
        <v>91</v>
      </c>
      <c r="J3" s="3"/>
      <c r="K3" s="3">
        <v>119</v>
      </c>
      <c r="L3" s="9"/>
    </row>
    <row r="4" ht="25.05" customHeight="1" spans="1:12">
      <c r="A4" s="3">
        <v>2</v>
      </c>
      <c r="B4" s="3" t="s">
        <v>66</v>
      </c>
      <c r="C4" s="3">
        <f t="shared" si="0"/>
        <v>118</v>
      </c>
      <c r="D4" s="3">
        <v>118</v>
      </c>
      <c r="E4" s="3">
        <v>0</v>
      </c>
      <c r="F4" s="3">
        <v>0</v>
      </c>
      <c r="G4" s="4">
        <v>61</v>
      </c>
      <c r="H4" s="3">
        <v>0</v>
      </c>
      <c r="I4" s="3">
        <v>57</v>
      </c>
      <c r="J4" s="3"/>
      <c r="K4" s="3">
        <v>61</v>
      </c>
      <c r="L4" s="9"/>
    </row>
    <row r="5" ht="25.05" customHeight="1" spans="1:12">
      <c r="A5" s="3">
        <v>3</v>
      </c>
      <c r="B5" s="3" t="s">
        <v>67</v>
      </c>
      <c r="C5" s="3">
        <f t="shared" si="0"/>
        <v>123</v>
      </c>
      <c r="D5" s="3">
        <v>44</v>
      </c>
      <c r="E5" s="3">
        <v>79</v>
      </c>
      <c r="F5" s="3">
        <v>0</v>
      </c>
      <c r="G5" s="3">
        <v>0</v>
      </c>
      <c r="H5" s="3">
        <v>0</v>
      </c>
      <c r="I5" s="3">
        <v>44</v>
      </c>
      <c r="J5" s="3"/>
      <c r="K5" s="3">
        <v>79</v>
      </c>
      <c r="L5" s="9"/>
    </row>
    <row r="6" ht="25.05" customHeight="1" spans="1:12">
      <c r="A6" s="3">
        <v>4</v>
      </c>
      <c r="B6" s="3" t="s">
        <v>68</v>
      </c>
      <c r="C6" s="3">
        <f t="shared" si="0"/>
        <v>140</v>
      </c>
      <c r="D6" s="3">
        <v>45</v>
      </c>
      <c r="E6" s="3">
        <v>95</v>
      </c>
      <c r="F6" s="3">
        <v>20</v>
      </c>
      <c r="G6" s="3">
        <v>95</v>
      </c>
      <c r="H6" s="3">
        <v>0</v>
      </c>
      <c r="I6" s="3">
        <v>45</v>
      </c>
      <c r="J6" s="3"/>
      <c r="K6" s="3">
        <v>95</v>
      </c>
      <c r="L6" s="9"/>
    </row>
    <row r="7" ht="25.05" customHeight="1" spans="1:12">
      <c r="A7" s="3">
        <v>5</v>
      </c>
      <c r="B7" s="3" t="s">
        <v>69</v>
      </c>
      <c r="C7" s="3">
        <f t="shared" si="0"/>
        <v>28</v>
      </c>
      <c r="D7" s="3">
        <v>28</v>
      </c>
      <c r="E7" s="3">
        <v>0</v>
      </c>
      <c r="F7" s="3">
        <v>0</v>
      </c>
      <c r="G7" s="4">
        <v>0</v>
      </c>
      <c r="H7" s="3">
        <v>0</v>
      </c>
      <c r="I7" s="3">
        <v>28</v>
      </c>
      <c r="J7" s="3"/>
      <c r="K7" s="3">
        <v>0</v>
      </c>
      <c r="L7" s="9"/>
    </row>
    <row r="8" ht="25.05" customHeight="1" spans="1:12">
      <c r="A8" s="3">
        <v>6</v>
      </c>
      <c r="B8" s="3" t="s">
        <v>70</v>
      </c>
      <c r="C8" s="3">
        <f t="shared" si="0"/>
        <v>53</v>
      </c>
      <c r="D8" s="3">
        <v>53</v>
      </c>
      <c r="E8" s="3">
        <v>0</v>
      </c>
      <c r="F8" s="3">
        <v>0</v>
      </c>
      <c r="G8" s="3">
        <v>5</v>
      </c>
      <c r="H8" s="3">
        <v>31</v>
      </c>
      <c r="I8" s="3">
        <v>17</v>
      </c>
      <c r="J8" s="3"/>
      <c r="K8" s="3">
        <v>36</v>
      </c>
      <c r="L8" s="9"/>
    </row>
    <row r="9" ht="25.05" customHeight="1" spans="1:12">
      <c r="A9" s="3">
        <v>7</v>
      </c>
      <c r="B9" s="3" t="s">
        <v>71</v>
      </c>
      <c r="C9" s="3">
        <f t="shared" si="0"/>
        <v>40</v>
      </c>
      <c r="D9" s="3">
        <v>40</v>
      </c>
      <c r="E9" s="3">
        <v>0</v>
      </c>
      <c r="F9" s="3">
        <v>0</v>
      </c>
      <c r="G9" s="3">
        <v>0</v>
      </c>
      <c r="H9" s="3">
        <v>27</v>
      </c>
      <c r="I9" s="3">
        <v>9</v>
      </c>
      <c r="J9" s="3"/>
      <c r="K9" s="3">
        <v>31</v>
      </c>
      <c r="L9" s="9"/>
    </row>
    <row r="10" ht="25.05" customHeight="1" spans="1:12">
      <c r="A10" s="3">
        <v>8</v>
      </c>
      <c r="B10" s="3" t="s">
        <v>72</v>
      </c>
      <c r="C10" s="3">
        <f t="shared" si="0"/>
        <v>48</v>
      </c>
      <c r="D10" s="3">
        <v>48</v>
      </c>
      <c r="E10" s="3">
        <v>0</v>
      </c>
      <c r="F10" s="3">
        <v>0</v>
      </c>
      <c r="G10" s="3">
        <v>0</v>
      </c>
      <c r="H10" s="3">
        <v>36</v>
      </c>
      <c r="I10" s="3">
        <v>12</v>
      </c>
      <c r="J10" s="3"/>
      <c r="K10" s="3">
        <v>36</v>
      </c>
      <c r="L10" s="9"/>
    </row>
    <row r="11" ht="25.05" customHeight="1" spans="1:12">
      <c r="A11" s="3">
        <v>9</v>
      </c>
      <c r="B11" s="3" t="s">
        <v>73</v>
      </c>
      <c r="C11" s="3">
        <f t="shared" si="0"/>
        <v>218</v>
      </c>
      <c r="D11" s="3">
        <v>44</v>
      </c>
      <c r="E11" s="3">
        <v>174</v>
      </c>
      <c r="F11" s="4">
        <v>42</v>
      </c>
      <c r="G11" s="3">
        <v>78</v>
      </c>
      <c r="H11" s="3">
        <v>0</v>
      </c>
      <c r="I11" s="3">
        <v>44</v>
      </c>
      <c r="J11" s="3"/>
      <c r="K11" s="3">
        <v>174</v>
      </c>
      <c r="L11" s="9"/>
    </row>
    <row r="12" ht="25.05" customHeight="1" spans="1:12">
      <c r="A12" s="3">
        <v>10</v>
      </c>
      <c r="B12" s="3" t="s">
        <v>74</v>
      </c>
      <c r="C12" s="3">
        <f t="shared" si="0"/>
        <v>150</v>
      </c>
      <c r="D12" s="3">
        <v>150</v>
      </c>
      <c r="E12" s="3">
        <v>0</v>
      </c>
      <c r="F12" s="3">
        <v>0</v>
      </c>
      <c r="G12" s="3">
        <v>36</v>
      </c>
      <c r="H12" s="3">
        <v>0</v>
      </c>
      <c r="I12" s="3">
        <v>58</v>
      </c>
      <c r="J12" s="3"/>
      <c r="K12" s="3">
        <v>92</v>
      </c>
      <c r="L12" s="9"/>
    </row>
    <row r="13" ht="25.05" customHeight="1" spans="1:12">
      <c r="A13" s="3">
        <v>11</v>
      </c>
      <c r="B13" s="3" t="s">
        <v>75</v>
      </c>
      <c r="C13" s="3">
        <f t="shared" si="0"/>
        <v>208</v>
      </c>
      <c r="D13" s="3">
        <v>208</v>
      </c>
      <c r="E13" s="3">
        <v>0</v>
      </c>
      <c r="F13" s="3">
        <v>0</v>
      </c>
      <c r="G13" s="3">
        <v>112</v>
      </c>
      <c r="H13" s="3">
        <v>0</v>
      </c>
      <c r="I13" s="3">
        <v>96</v>
      </c>
      <c r="J13" s="3"/>
      <c r="K13" s="3">
        <v>112</v>
      </c>
      <c r="L13" s="9"/>
    </row>
    <row r="14" ht="25.05" customHeight="1" spans="1:12">
      <c r="A14" s="3">
        <v>12</v>
      </c>
      <c r="B14" s="3" t="s">
        <v>76</v>
      </c>
      <c r="C14" s="3">
        <f t="shared" si="0"/>
        <v>108</v>
      </c>
      <c r="D14" s="3">
        <v>108</v>
      </c>
      <c r="E14" s="3">
        <v>0</v>
      </c>
      <c r="F14" s="3">
        <v>0</v>
      </c>
      <c r="G14" s="3">
        <v>72</v>
      </c>
      <c r="H14" s="3">
        <v>0</v>
      </c>
      <c r="I14" s="3">
        <v>36</v>
      </c>
      <c r="J14" s="3"/>
      <c r="K14" s="3">
        <v>72</v>
      </c>
      <c r="L14" s="9"/>
    </row>
    <row r="15" ht="25.05" customHeight="1" spans="1:12">
      <c r="A15" s="3">
        <v>13</v>
      </c>
      <c r="B15" s="3" t="s">
        <v>77</v>
      </c>
      <c r="C15" s="3">
        <f t="shared" si="0"/>
        <v>114</v>
      </c>
      <c r="D15" s="3">
        <v>114</v>
      </c>
      <c r="E15" s="3">
        <v>0</v>
      </c>
      <c r="F15" s="3">
        <v>0</v>
      </c>
      <c r="G15" s="3">
        <v>0</v>
      </c>
      <c r="H15" s="3">
        <v>67</v>
      </c>
      <c r="I15" s="3">
        <v>47</v>
      </c>
      <c r="J15" s="3"/>
      <c r="K15" s="3">
        <v>67</v>
      </c>
      <c r="L15" s="9"/>
    </row>
    <row r="16" ht="25.05" customHeight="1" spans="1:12">
      <c r="A16" s="5" t="s">
        <v>78</v>
      </c>
      <c r="B16" s="5"/>
      <c r="C16" s="6">
        <f t="shared" si="0"/>
        <v>1558</v>
      </c>
      <c r="D16" s="3">
        <f t="shared" ref="D16:I16" si="1">SUM(D3:D15)</f>
        <v>1210</v>
      </c>
      <c r="E16" s="3">
        <f t="shared" si="1"/>
        <v>348</v>
      </c>
      <c r="F16" s="6">
        <f t="shared" si="1"/>
        <v>62</v>
      </c>
      <c r="G16" s="6">
        <f t="shared" si="1"/>
        <v>558</v>
      </c>
      <c r="H16" s="6">
        <f t="shared" si="1"/>
        <v>181</v>
      </c>
      <c r="I16" s="3">
        <f t="shared" si="1"/>
        <v>584</v>
      </c>
      <c r="J16" s="3"/>
      <c r="K16" s="3">
        <f>SUM(K3:K15)</f>
        <v>974</v>
      </c>
      <c r="L16" s="9"/>
    </row>
    <row r="17" ht="25.05" customHeight="1" spans="1:12">
      <c r="A17" s="5"/>
      <c r="B17" s="5"/>
      <c r="C17" s="7"/>
      <c r="D17" s="3">
        <f>SUM(D16:E16)</f>
        <v>1558</v>
      </c>
      <c r="E17" s="3"/>
      <c r="F17" s="7"/>
      <c r="G17" s="7"/>
      <c r="H17" s="7"/>
      <c r="I17" s="3">
        <f>SUM(I16:K16)</f>
        <v>1558</v>
      </c>
      <c r="J17" s="3"/>
      <c r="K17" s="3"/>
      <c r="L17" s="9"/>
    </row>
  </sheetData>
  <mergeCells count="8">
    <mergeCell ref="A1:K1"/>
    <mergeCell ref="D17:E17"/>
    <mergeCell ref="I17:K17"/>
    <mergeCell ref="C16:C17"/>
    <mergeCell ref="F16:F17"/>
    <mergeCell ref="G16:G17"/>
    <mergeCell ref="H16:H17"/>
    <mergeCell ref="A16:B17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张震宇</dc:creator>
  <cp:lastModifiedBy>王</cp:lastModifiedBy>
  <dcterms:created xsi:type="dcterms:W3CDTF">2021-06-24T08:22:00Z</dcterms:created>
  <dcterms:modified xsi:type="dcterms:W3CDTF">2021-07-01T03:48:24Z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99A6CA436F7949B1847C903A3D595C3F</vt:lpwstr>
  </property>
</Properties>
</file>